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<sst xmlns="http://schemas.openxmlformats.org/spreadsheetml/2006/main" count="379" uniqueCount="184">
  <si>
    <t>Часть IV. ОБОСНОВАНИЕ ФОРМИРОВАНИЯ НАЧАЛЬНОЙ (МАКСИМАЛЬНОЙ) ЦЕНЫ КОНТРАКТА</t>
  </si>
  <si>
    <t>Ссылка на нормативные акты.</t>
  </si>
  <si>
    <t>Сметная стоимость определяется на основании следующих нормативных актов:</t>
  </si>
  <si>
    <t>- МДС 81-35 2004;</t>
  </si>
  <si>
    <t>- МДС 81-33 2004;</t>
  </si>
  <si>
    <t>- МДС 81-25 2004;</t>
  </si>
  <si>
    <r>
      <t>- Приложение №1 к приказу от 1.07.2011 №42 Региональной службы по тарифам «Индексы к элементам прямых затрат  по видам строительно-монтажных работ к уровню цен, предусмотренным сметно-нормативной базой 2001 года. Наименование видов ра</t>
    </r>
    <r>
      <rPr>
        <sz val="8"/>
        <rFont val="Arial"/>
        <family val="2"/>
      </rPr>
      <t>бот:  Общеотраслевое строительство</t>
    </r>
  </si>
  <si>
    <t>ЛОКАЛЬНЫЙ СМЕТНЫЙ РАСЧЕТ</t>
  </si>
  <si>
    <t>Устройство входного пандуса в подъезде жилого дома по ул. Кирова 10  в городе Югорске</t>
  </si>
  <si>
    <t>Сметная  стоимость в текущих ценах с НДС 18%</t>
  </si>
  <si>
    <t>тыс.руб.</t>
  </si>
  <si>
    <t>Основание: Дефектный акт</t>
  </si>
  <si>
    <t>Норм. трудоемкость</t>
  </si>
  <si>
    <t>чел/час</t>
  </si>
  <si>
    <t>Составлена в ценах 2001 г.</t>
  </si>
  <si>
    <t>Сметная  зар.  плата</t>
  </si>
  <si>
    <t xml:space="preserve"> </t>
  </si>
  <si>
    <t>Стоим.единицы, руб.</t>
  </si>
  <si>
    <t>Общая стоимость, руб.</t>
  </si>
  <si>
    <t>Затраты труда ра-</t>
  </si>
  <si>
    <t>№ / №</t>
  </si>
  <si>
    <t>Обоснование</t>
  </si>
  <si>
    <t xml:space="preserve"> Н а и м е н о в а н и е  р а б о т </t>
  </si>
  <si>
    <t>Кол - во</t>
  </si>
  <si>
    <t>Всего</t>
  </si>
  <si>
    <t>Экспл.</t>
  </si>
  <si>
    <t>Основной</t>
  </si>
  <si>
    <t>бочих, не занятых</t>
  </si>
  <si>
    <t>сметной</t>
  </si>
  <si>
    <t>и    з а т р а т</t>
  </si>
  <si>
    <t>машин</t>
  </si>
  <si>
    <t>Стоимость</t>
  </si>
  <si>
    <t>заработ-</t>
  </si>
  <si>
    <t>обслуживанием ме-</t>
  </si>
  <si>
    <t>п / п</t>
  </si>
  <si>
    <t>стоимости</t>
  </si>
  <si>
    <t>Основная</t>
  </si>
  <si>
    <t>в т.ч.</t>
  </si>
  <si>
    <t>мате-</t>
  </si>
  <si>
    <t>ной</t>
  </si>
  <si>
    <t>ханизмов, чел - час</t>
  </si>
  <si>
    <t>[ед. изм.]</t>
  </si>
  <si>
    <t>заработн.</t>
  </si>
  <si>
    <t>риалов</t>
  </si>
  <si>
    <t>платы</t>
  </si>
  <si>
    <t>Обслуживающих мех</t>
  </si>
  <si>
    <t>плата</t>
  </si>
  <si>
    <t>на един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</si>
  <si>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</si>
  <si>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</si>
  <si>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</si>
  <si>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</si>
  <si>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</si>
  <si>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</si>
  <si>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</si>
  <si>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</si>
  <si>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</si>
  <si>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</si>
  <si>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</si>
  <si>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</si>
  <si>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</si>
  <si>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</si>
  <si>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Раздел 1. Уличный пандус</t>
  </si>
  <si>
    <t xml:space="preserve">    1</t>
  </si>
  <si>
    <t>09-05-002-01</t>
  </si>
  <si>
    <t>Изготовление пандуса.
Электродуговая сварка при монтаже одноэтажных производственных зданий каркасов в целом
НР=95%,СП=85%</t>
  </si>
  <si>
    <t>0.02909
 [10 т]</t>
  </si>
  <si>
    <t xml:space="preserve">        2668,81
        1391,52</t>
  </si>
  <si>
    <t xml:space="preserve">    2</t>
  </si>
  <si>
    <t>101-1644</t>
  </si>
  <si>
    <t>Швеллеры № 10 сталь марки Ст3пс5</t>
  </si>
  <si>
    <t>0.11008
 [т]</t>
  </si>
  <si>
    <t xml:space="preserve">    3</t>
  </si>
  <si>
    <t>101-1627       Применительно</t>
  </si>
  <si>
    <t>Сталь листовая t=3 мм.
Сталь листовая углеродистая обыкновенного качества марки ВСт3пс5 толщиной 4-6 мм</t>
  </si>
  <si>
    <t>0.18086
 [т]</t>
  </si>
  <si>
    <t xml:space="preserve">    4</t>
  </si>
  <si>
    <t>46-05-008-03</t>
  </si>
  <si>
    <t>Монтаж пандуса.
Монтаж мелких металлоконструкций массой до 10 кг
НР=116%,СП=70%</t>
  </si>
  <si>
    <t>0.2909
 [т]</t>
  </si>
  <si>
    <t xml:space="preserve">        2912,22
        2443,31</t>
  </si>
  <si>
    <t xml:space="preserve">    5</t>
  </si>
  <si>
    <t>Изготовление перил.
Электродуговая сварка при монтаже одноэтажных производственных зданий каркасов в целом
НР=95%,СП=85%</t>
  </si>
  <si>
    <t>0.00986
 [10 т]</t>
  </si>
  <si>
    <t xml:space="preserve">    6</t>
  </si>
  <si>
    <t>103-1492</t>
  </si>
  <si>
    <t>Трубы стальные квадратные (ГОСТ 8639-82) размером 42х42 мм, толщина стенки 4 мм</t>
  </si>
  <si>
    <t>34
 [м]</t>
  </si>
  <si>
    <t xml:space="preserve">    7</t>
  </si>
  <si>
    <t>Монтаж ограждения.
Монтаж мелких металлоконструкций массой до 10 кг
НР=116%,СП=70%</t>
  </si>
  <si>
    <t>0.0986
 [т]</t>
  </si>
  <si>
    <t xml:space="preserve">    8</t>
  </si>
  <si>
    <t>13-03-002-01</t>
  </si>
  <si>
    <t>Огрунтовка металлических поверхностей за один раз грунтовкой ХС-068
НР=95%,СП=70%</t>
  </si>
  <si>
    <t>0.2
 [100 м2]</t>
  </si>
  <si>
    <t xml:space="preserve">         717,38
         134,77</t>
  </si>
  <si>
    <t xml:space="preserve">          16,24
           0,30</t>
  </si>
  <si>
    <t xml:space="preserve">             3,25
             0,06</t>
  </si>
  <si>
    <t xml:space="preserve">           3,92
           0,01</t>
  </si>
  <si>
    <t xml:space="preserve">    9</t>
  </si>
  <si>
    <t>13-03-004-01</t>
  </si>
  <si>
    <t>Окраска металлических огрунтованных поверхностей эмалью ХС-436
НР=95%,СП=70%</t>
  </si>
  <si>
    <t xml:space="preserve">        2049,84
          79,26</t>
  </si>
  <si>
    <t xml:space="preserve">          26,19
           0,30</t>
  </si>
  <si>
    <t xml:space="preserve">             5,24
             0,06</t>
  </si>
  <si>
    <t xml:space="preserve">           2,78
           0,01</t>
  </si>
  <si>
    <t xml:space="preserve">   10</t>
  </si>
  <si>
    <t>11-01-037-07</t>
  </si>
  <si>
    <t>Устройство нескользящего синтетического покрытия.
Устройство покрытий из готовых ковров на комнату на клее КН-2
НР=129%,СП=75%</t>
  </si>
  <si>
    <t>0.0768
 [100 м2]</t>
  </si>
  <si>
    <t xml:space="preserve">       16600,54
        1448,49</t>
  </si>
  <si>
    <t xml:space="preserve">          95,42
          12,18</t>
  </si>
  <si>
    <t xml:space="preserve">             7,33
             0,94</t>
  </si>
  <si>
    <t xml:space="preserve">          52,73
           0,35</t>
  </si>
  <si>
    <t xml:space="preserve">           4,05
           0,03</t>
  </si>
  <si>
    <t xml:space="preserve">   11</t>
  </si>
  <si>
    <t>101-2158</t>
  </si>
  <si>
    <t>Ковровые покрытия
V=-102*0.0384</t>
  </si>
  <si>
    <t>-3.9168
 [м2]</t>
  </si>
  <si>
    <t xml:space="preserve">   12</t>
  </si>
  <si>
    <t>Прайс-лист</t>
  </si>
  <si>
    <t>Рулонные прорезиненные покрытия Teping
СМ=602/3,9/1,18=130,81</t>
  </si>
  <si>
    <t>7.68
 [м2]</t>
  </si>
  <si>
    <t>Итого по разделу</t>
  </si>
  <si>
    <t xml:space="preserve">           192,37
             1,06</t>
  </si>
  <si>
    <t xml:space="preserve">          39,77
           0,03</t>
  </si>
  <si>
    <t>Накладные расходы [Н43=95% по поз.1,5,8-9, Н43=116% по поз.4,7, Н43=129% по поз.10]</t>
  </si>
  <si>
    <t>Итого с учетом накладных расходов</t>
  </si>
  <si>
    <t>Сметная прибыль [Н49=85% по поз.1,5, Н49=70% по поз.4,7-9, Н49=75% по поз.10]</t>
  </si>
  <si>
    <t>Всего по разделу</t>
  </si>
  <si>
    <t>Нормативная трудоемкость по разделу</t>
  </si>
  <si>
    <t>Сметная зарплата по разделу</t>
  </si>
  <si>
    <t>Раздел 2. Подъездный пандус</t>
  </si>
  <si>
    <t xml:space="preserve">   13</t>
  </si>
  <si>
    <t>0.0056
 [10 т]</t>
  </si>
  <si>
    <t xml:space="preserve">   14</t>
  </si>
  <si>
    <t>Сталь листовая t=2,5 мм.
Сталь листовая углеродистая обыкновенного качества марки ВСт3пс5 толщиной 4-6 мм</t>
  </si>
  <si>
    <t>0.03926
 [т]</t>
  </si>
  <si>
    <t xml:space="preserve">   15</t>
  </si>
  <si>
    <t>103-0051</t>
  </si>
  <si>
    <t>Трубы стальные сварные водогазопроводные с резьбой оцинкованные обыкновенные, диаметр условного прохода 25 мм, толщина стенки 3,2 мм</t>
  </si>
  <si>
    <t>12
 [м]</t>
  </si>
  <si>
    <t xml:space="preserve">   16</t>
  </si>
  <si>
    <t>0.056
 [т]</t>
  </si>
  <si>
    <t xml:space="preserve">   17</t>
  </si>
  <si>
    <t>201-8055</t>
  </si>
  <si>
    <t>Шарниры</t>
  </si>
  <si>
    <t>0.002
 [т]</t>
  </si>
  <si>
    <t xml:space="preserve">   18</t>
  </si>
  <si>
    <t>Установка щеколды.
Монтаж мелких металлоконструкций массой до 10 кг
НР=116%,СП=70%</t>
  </si>
  <si>
    <t>0.001
 [т]</t>
  </si>
  <si>
    <t xml:space="preserve">   19</t>
  </si>
  <si>
    <t>101-2005</t>
  </si>
  <si>
    <t>Щеколды</t>
  </si>
  <si>
    <t>1
 [комплект]</t>
  </si>
  <si>
    <t xml:space="preserve">   20</t>
  </si>
  <si>
    <t>0.00204
 [10 т]</t>
  </si>
  <si>
    <t xml:space="preserve">   21</t>
  </si>
  <si>
    <t>7
 [м]</t>
  </si>
  <si>
    <t xml:space="preserve">   22</t>
  </si>
  <si>
    <t>Монтаж перил.
Монтаж мелких металлоконструкций массой до 10 кг
НР=116%,СП=70%</t>
  </si>
  <si>
    <t>0.0204
 [т]</t>
  </si>
  <si>
    <t xml:space="preserve">   23</t>
  </si>
  <si>
    <t>0.056
 [100 м2]</t>
  </si>
  <si>
    <t xml:space="preserve">             0,91
             0,02</t>
  </si>
  <si>
    <t xml:space="preserve">   24</t>
  </si>
  <si>
    <t xml:space="preserve">             1,47
             0,02</t>
  </si>
  <si>
    <t xml:space="preserve">            37,39
             0,04</t>
  </si>
  <si>
    <t>Накладные расходы [Н43=95% по поз.13,20,23-24, Н43=116% по поз.16,18,22]</t>
  </si>
  <si>
    <t>Сметная прибыль [Н49=85% по поз.13,20, Н49=70% по поз.16,18,22-24]</t>
  </si>
  <si>
    <t xml:space="preserve">Итого в ценах 2001 г. </t>
  </si>
  <si>
    <t xml:space="preserve">           229,76
             1,10</t>
  </si>
  <si>
    <t xml:space="preserve">          46,97
           0,03</t>
  </si>
  <si>
    <t>Накладные расходы</t>
  </si>
  <si>
    <t>Сметная прибыль</t>
  </si>
  <si>
    <t>В том числе, строительные работы (ремонтно-строительные)</t>
  </si>
  <si>
    <t xml:space="preserve">           193,60
             1,10</t>
  </si>
  <si>
    <t xml:space="preserve">          45,31
           0,03</t>
  </si>
  <si>
    <t>В том числе, металлоконструкции</t>
  </si>
  <si>
    <t>Нормативная трудоемкость</t>
  </si>
  <si>
    <t>Сметная зарплата</t>
  </si>
  <si>
    <t>Индекс перевода в текущие цены к=3,90</t>
  </si>
  <si>
    <t>Средства на покрытие затрат по уплате НДС 18%</t>
  </si>
  <si>
    <t>Всего по смете в текущих ценах с НДС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</si>
</sst>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6">
    <font>
      <sz val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/>
    </xf>
    <xf numFmtId="2" fontId="6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2" fontId="0" fillId="0" borderId="0" xfId="0" applyNumberFormat="1" applyAlignment="1">
      <alignment horizontal="right" vertical="top"/>
    </xf>
    <xf numFmtId="0" fontId="0" fillId="0" borderId="0" xfId="0" applyFon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right" vertical="top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110" zoomScaleNormal="110" zoomScalePageLayoutView="0" workbookViewId="0" topLeftCell="A1">
      <selection activeCell="A1" sqref="A1:M80"/>
    </sheetView>
  </sheetViews>
  <sheetFormatPr defaultColWidth="10.33203125" defaultRowHeight="11.25"/>
  <cols>
    <col min="1" max="1" width="6.5" style="1" customWidth="1"/>
    <col min="2" max="2" width="15.16015625" style="1" customWidth="1"/>
    <col min="3" max="3" width="27.83203125" style="1" customWidth="1"/>
    <col min="4" max="4" width="10.33203125" style="1" customWidth="1"/>
    <col min="5" max="5" width="12" style="1" customWidth="1"/>
    <col min="6" max="6" width="12.33203125" style="1" customWidth="1"/>
    <col min="7" max="7" width="12.5" style="1" customWidth="1"/>
    <col min="8" max="8" width="15.66015625" style="1" customWidth="1"/>
    <col min="9" max="10" width="15" style="1" customWidth="1"/>
    <col min="11" max="11" width="14.5" style="1" customWidth="1"/>
    <col min="12" max="12" width="12.5" style="1" customWidth="1"/>
    <col min="13" max="13" width="13.5" style="1" customWidth="1"/>
    <col min="14" max="16384" width="10.33203125" style="1" customWidth="1"/>
  </cols>
  <sheetData>
    <row r="1" spans="1:13" s="2" customFormat="1" ht="15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9" s="2" customFormat="1" ht="12.75">
      <c r="A2" s="3" t="s">
        <v>1</v>
      </c>
      <c r="B2" s="4"/>
      <c r="C2" s="4"/>
      <c r="D2" s="5"/>
      <c r="E2" s="5"/>
      <c r="F2" s="5"/>
      <c r="G2" s="4"/>
      <c r="H2" s="4"/>
      <c r="I2" s="4"/>
    </row>
    <row r="3" spans="1:9" s="2" customFormat="1" ht="12.75">
      <c r="A3" s="6" t="s">
        <v>2</v>
      </c>
      <c r="B3" s="4"/>
      <c r="C3" s="4"/>
      <c r="D3" s="5"/>
      <c r="E3" s="5"/>
      <c r="F3" s="5"/>
      <c r="G3" s="4"/>
      <c r="H3" s="4"/>
      <c r="I3" s="4"/>
    </row>
    <row r="4" spans="1:9" s="2" customFormat="1" ht="12.75">
      <c r="A4" s="7" t="s">
        <v>3</v>
      </c>
      <c r="B4" s="4"/>
      <c r="C4" s="4"/>
      <c r="D4" s="5"/>
      <c r="E4" s="5"/>
      <c r="F4" s="5"/>
      <c r="G4" s="4"/>
      <c r="H4" s="4"/>
      <c r="I4" s="4"/>
    </row>
    <row r="5" spans="1:9" s="2" customFormat="1" ht="12.75">
      <c r="A5" s="7" t="s">
        <v>4</v>
      </c>
      <c r="B5" s="4"/>
      <c r="C5" s="4"/>
      <c r="D5" s="5"/>
      <c r="E5" s="5"/>
      <c r="F5" s="5"/>
      <c r="G5" s="4"/>
      <c r="H5" s="4"/>
      <c r="I5" s="4"/>
    </row>
    <row r="6" spans="1:9" s="2" customFormat="1" ht="12.75">
      <c r="A6" s="6" t="s">
        <v>5</v>
      </c>
      <c r="B6" s="4"/>
      <c r="C6" s="4"/>
      <c r="D6" s="5"/>
      <c r="E6" s="5"/>
      <c r="F6" s="5"/>
      <c r="G6" s="4"/>
      <c r="H6" s="4"/>
      <c r="I6" s="4"/>
    </row>
    <row r="7" spans="1:13" s="2" customFormat="1" ht="21.75" customHeight="1">
      <c r="A7" s="44" t="s">
        <v>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5" s="9" customFormat="1" ht="12.75">
      <c r="A8" s="8"/>
      <c r="B8" s="8"/>
      <c r="C8" s="8"/>
      <c r="D8" s="8"/>
      <c r="E8" s="8"/>
      <c r="K8" s="45"/>
      <c r="L8" s="45"/>
      <c r="M8" s="45"/>
      <c r="N8" s="10"/>
      <c r="O8" s="10"/>
    </row>
    <row r="9" spans="1:13" ht="11.2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15" customHeight="1">
      <c r="A10" s="47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5" customHeight="1">
      <c r="A11" s="48" t="s">
        <v>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9:13" ht="11.25" customHeight="1">
      <c r="I12" s="49" t="s">
        <v>9</v>
      </c>
      <c r="J12" s="49"/>
      <c r="K12" s="49"/>
      <c r="L12" s="11">
        <v>55.931</v>
      </c>
      <c r="M12" s="12" t="s">
        <v>10</v>
      </c>
    </row>
    <row r="13" spans="1:13" ht="11.25" customHeight="1">
      <c r="A13" s="50" t="s">
        <v>11</v>
      </c>
      <c r="B13" s="50"/>
      <c r="C13" s="50"/>
      <c r="D13" s="50"/>
      <c r="E13" s="50"/>
      <c r="F13" s="50"/>
      <c r="G13" s="50"/>
      <c r="H13" s="50"/>
      <c r="I13" s="51" t="s">
        <v>12</v>
      </c>
      <c r="J13" s="51"/>
      <c r="K13" s="51"/>
      <c r="L13" s="13">
        <v>47</v>
      </c>
      <c r="M13" s="14" t="s">
        <v>13</v>
      </c>
    </row>
    <row r="14" spans="1:13" ht="11.25">
      <c r="A14" s="1" t="s">
        <v>14</v>
      </c>
      <c r="I14" s="52" t="s">
        <v>15</v>
      </c>
      <c r="J14" s="52"/>
      <c r="K14" s="52"/>
      <c r="L14" s="11">
        <v>1.373</v>
      </c>
      <c r="M14" s="1" t="s">
        <v>10</v>
      </c>
    </row>
    <row r="15" spans="1:13" ht="11.25" customHeight="1">
      <c r="A15" s="15"/>
      <c r="B15" s="16"/>
      <c r="C15" s="17" t="s">
        <v>16</v>
      </c>
      <c r="D15" s="16"/>
      <c r="E15" s="53" t="s">
        <v>17</v>
      </c>
      <c r="F15" s="53"/>
      <c r="G15" s="53"/>
      <c r="H15" s="53" t="s">
        <v>18</v>
      </c>
      <c r="I15" s="53"/>
      <c r="J15" s="53"/>
      <c r="K15" s="53"/>
      <c r="L15" s="54" t="s">
        <v>19</v>
      </c>
      <c r="M15" s="54"/>
    </row>
    <row r="16" spans="1:13" ht="11.25">
      <c r="A16" s="19" t="s">
        <v>20</v>
      </c>
      <c r="B16" s="20" t="s">
        <v>21</v>
      </c>
      <c r="C16" s="20" t="s">
        <v>22</v>
      </c>
      <c r="D16" s="20" t="s">
        <v>23</v>
      </c>
      <c r="E16" s="21" t="s">
        <v>24</v>
      </c>
      <c r="F16" s="20" t="s">
        <v>25</v>
      </c>
      <c r="G16" s="22"/>
      <c r="H16" s="22"/>
      <c r="I16" s="20" t="s">
        <v>26</v>
      </c>
      <c r="J16" s="20" t="s">
        <v>25</v>
      </c>
      <c r="K16" s="22"/>
      <c r="L16" s="55" t="s">
        <v>27</v>
      </c>
      <c r="M16" s="55"/>
    </row>
    <row r="17" spans="1:13" ht="11.25">
      <c r="A17" s="23"/>
      <c r="B17" s="20" t="s">
        <v>28</v>
      </c>
      <c r="C17" s="20" t="s">
        <v>29</v>
      </c>
      <c r="D17" s="21"/>
      <c r="E17" s="21"/>
      <c r="F17" s="21" t="s">
        <v>30</v>
      </c>
      <c r="G17" s="24" t="s">
        <v>31</v>
      </c>
      <c r="H17" s="22"/>
      <c r="I17" s="20" t="s">
        <v>32</v>
      </c>
      <c r="J17" s="21" t="s">
        <v>30</v>
      </c>
      <c r="K17" s="24" t="s">
        <v>31</v>
      </c>
      <c r="L17" s="55" t="s">
        <v>33</v>
      </c>
      <c r="M17" s="55"/>
    </row>
    <row r="18" spans="1:13" ht="11.25">
      <c r="A18" s="19" t="s">
        <v>34</v>
      </c>
      <c r="B18" s="20" t="s">
        <v>35</v>
      </c>
      <c r="C18" s="20"/>
      <c r="D18" s="20"/>
      <c r="E18" s="22" t="s">
        <v>36</v>
      </c>
      <c r="F18" s="20" t="s">
        <v>37</v>
      </c>
      <c r="G18" s="25" t="s">
        <v>38</v>
      </c>
      <c r="H18" s="20" t="s">
        <v>24</v>
      </c>
      <c r="I18" s="20" t="s">
        <v>39</v>
      </c>
      <c r="J18" s="20" t="s">
        <v>37</v>
      </c>
      <c r="K18" s="25" t="s">
        <v>38</v>
      </c>
      <c r="L18" s="56" t="s">
        <v>40</v>
      </c>
      <c r="M18" s="56"/>
    </row>
    <row r="19" spans="1:13" ht="11.25">
      <c r="A19" s="23"/>
      <c r="B19" s="22"/>
      <c r="C19" s="22"/>
      <c r="D19" s="25" t="s">
        <v>41</v>
      </c>
      <c r="E19" s="20" t="s">
        <v>42</v>
      </c>
      <c r="F19" s="20" t="s">
        <v>42</v>
      </c>
      <c r="G19" s="25" t="s">
        <v>43</v>
      </c>
      <c r="H19" s="22"/>
      <c r="I19" s="20" t="s">
        <v>44</v>
      </c>
      <c r="J19" s="20" t="s">
        <v>42</v>
      </c>
      <c r="K19" s="25" t="s">
        <v>43</v>
      </c>
      <c r="L19" s="56" t="s">
        <v>45</v>
      </c>
      <c r="M19" s="56"/>
    </row>
    <row r="20" spans="1:13" ht="11.25">
      <c r="A20" s="26"/>
      <c r="B20" s="27"/>
      <c r="C20" s="27"/>
      <c r="D20" s="27"/>
      <c r="E20" s="21" t="s">
        <v>46</v>
      </c>
      <c r="F20" s="21" t="s">
        <v>46</v>
      </c>
      <c r="G20" s="27"/>
      <c r="H20" s="22"/>
      <c r="I20" s="27"/>
      <c r="J20" s="21" t="s">
        <v>44</v>
      </c>
      <c r="K20" s="22"/>
      <c r="L20" s="21" t="s">
        <v>47</v>
      </c>
      <c r="M20" s="21" t="s">
        <v>48</v>
      </c>
    </row>
    <row r="21" spans="1:13" ht="11.25" customHeight="1">
      <c r="A21" s="28" t="s">
        <v>49</v>
      </c>
      <c r="B21" s="18" t="s">
        <v>50</v>
      </c>
      <c r="C21" s="29" t="s">
        <v>51</v>
      </c>
      <c r="D21" s="28" t="s">
        <v>52</v>
      </c>
      <c r="E21" s="18" t="s">
        <v>53</v>
      </c>
      <c r="F21" s="18" t="s">
        <v>54</v>
      </c>
      <c r="G21" s="30" t="s">
        <v>55</v>
      </c>
      <c r="H21" s="18" t="s">
        <v>56</v>
      </c>
      <c r="I21" s="18" t="s">
        <v>57</v>
      </c>
      <c r="J21" s="18" t="s">
        <v>58</v>
      </c>
      <c r="K21" s="31" t="s">
        <v>59</v>
      </c>
      <c r="L21" s="18" t="s">
        <v>60</v>
      </c>
      <c r="M21" s="31" t="s">
        <v>61</v>
      </c>
    </row>
    <row r="23" spans="1:12" ht="11.25">
      <c r="A23" s="57" t="s">
        <v>62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3" ht="71.25" customHeight="1">
      <c r="A24" s="32" t="s">
        <v>63</v>
      </c>
      <c r="B24" s="33" t="s">
        <v>64</v>
      </c>
      <c r="C24" s="34" t="s">
        <v>65</v>
      </c>
      <c r="D24" s="35" t="s">
        <v>66</v>
      </c>
      <c r="E24" s="36" t="s">
        <v>67</v>
      </c>
      <c r="F24" s="37">
        <v>776.17</v>
      </c>
      <c r="G24" s="37">
        <v>501.12</v>
      </c>
      <c r="H24" s="37">
        <v>77.64</v>
      </c>
      <c r="I24" s="37">
        <v>40.48</v>
      </c>
      <c r="J24" s="37">
        <v>22.58</v>
      </c>
      <c r="K24" s="37">
        <v>14.58</v>
      </c>
      <c r="L24" s="37">
        <v>35.79</v>
      </c>
      <c r="M24" s="37">
        <v>1.04</v>
      </c>
    </row>
    <row r="25" spans="1:13" ht="22.5">
      <c r="A25" s="32" t="s">
        <v>68</v>
      </c>
      <c r="B25" s="33" t="s">
        <v>69</v>
      </c>
      <c r="C25" s="34" t="s">
        <v>70</v>
      </c>
      <c r="D25" s="35" t="s">
        <v>71</v>
      </c>
      <c r="E25" s="37">
        <v>7864.8</v>
      </c>
      <c r="F25" s="38" t="s">
        <v>16</v>
      </c>
      <c r="G25" s="37">
        <v>7864.8</v>
      </c>
      <c r="H25" s="37">
        <v>865.76</v>
      </c>
      <c r="I25" s="38" t="s">
        <v>16</v>
      </c>
      <c r="J25" s="38" t="s">
        <v>16</v>
      </c>
      <c r="K25" s="37">
        <v>865.76</v>
      </c>
      <c r="L25" s="38" t="s">
        <v>16</v>
      </c>
      <c r="M25" s="38" t="s">
        <v>16</v>
      </c>
    </row>
    <row r="26" spans="1:13" ht="58.5" customHeight="1">
      <c r="A26" s="32" t="s">
        <v>72</v>
      </c>
      <c r="B26" s="33" t="s">
        <v>73</v>
      </c>
      <c r="C26" s="34" t="s">
        <v>74</v>
      </c>
      <c r="D26" s="35" t="s">
        <v>75</v>
      </c>
      <c r="E26" s="37">
        <v>6800.35</v>
      </c>
      <c r="F26" s="38" t="s">
        <v>16</v>
      </c>
      <c r="G26" s="37">
        <v>6800.35</v>
      </c>
      <c r="H26" s="39">
        <v>1229.91</v>
      </c>
      <c r="I26" s="38" t="s">
        <v>16</v>
      </c>
      <c r="J26" s="38" t="s">
        <v>16</v>
      </c>
      <c r="K26" s="39">
        <v>1229.91</v>
      </c>
      <c r="L26" s="38" t="s">
        <v>16</v>
      </c>
      <c r="M26" s="38" t="s">
        <v>16</v>
      </c>
    </row>
    <row r="27" spans="1:13" ht="59.25" customHeight="1">
      <c r="A27" s="32" t="s">
        <v>76</v>
      </c>
      <c r="B27" s="33" t="s">
        <v>77</v>
      </c>
      <c r="C27" s="34" t="s">
        <v>78</v>
      </c>
      <c r="D27" s="35" t="s">
        <v>79</v>
      </c>
      <c r="E27" s="36" t="s">
        <v>80</v>
      </c>
      <c r="F27" s="37">
        <v>375.67</v>
      </c>
      <c r="G27" s="37">
        <v>93.24</v>
      </c>
      <c r="H27" s="37">
        <v>847.16</v>
      </c>
      <c r="I27" s="37">
        <v>710.76</v>
      </c>
      <c r="J27" s="37">
        <v>109.28</v>
      </c>
      <c r="K27" s="37">
        <v>27.12</v>
      </c>
      <c r="L27" s="37">
        <v>84.69</v>
      </c>
      <c r="M27" s="37">
        <v>24.64</v>
      </c>
    </row>
    <row r="28" spans="1:13" ht="81" customHeight="1">
      <c r="A28" s="32" t="s">
        <v>81</v>
      </c>
      <c r="B28" s="33" t="s">
        <v>64</v>
      </c>
      <c r="C28" s="34" t="s">
        <v>82</v>
      </c>
      <c r="D28" s="35" t="s">
        <v>83</v>
      </c>
      <c r="E28" s="36" t="s">
        <v>67</v>
      </c>
      <c r="F28" s="37">
        <v>776.17</v>
      </c>
      <c r="G28" s="37">
        <v>501.12</v>
      </c>
      <c r="H28" s="37">
        <v>26.31</v>
      </c>
      <c r="I28" s="37">
        <v>13.72</v>
      </c>
      <c r="J28" s="37">
        <v>7.65</v>
      </c>
      <c r="K28" s="37">
        <v>4.94</v>
      </c>
      <c r="L28" s="37">
        <v>35.79</v>
      </c>
      <c r="M28" s="37">
        <v>0.35</v>
      </c>
    </row>
    <row r="29" spans="1:13" ht="11.25" customHeight="1">
      <c r="A29" s="28" t="s">
        <v>49</v>
      </c>
      <c r="B29" s="18" t="s">
        <v>50</v>
      </c>
      <c r="C29" s="29" t="s">
        <v>51</v>
      </c>
      <c r="D29" s="28" t="s">
        <v>52</v>
      </c>
      <c r="E29" s="18" t="s">
        <v>53</v>
      </c>
      <c r="F29" s="18" t="s">
        <v>54</v>
      </c>
      <c r="G29" s="30" t="s">
        <v>55</v>
      </c>
      <c r="H29" s="18" t="s">
        <v>56</v>
      </c>
      <c r="I29" s="18" t="s">
        <v>57</v>
      </c>
      <c r="J29" s="18" t="s">
        <v>58</v>
      </c>
      <c r="K29" s="31" t="s">
        <v>59</v>
      </c>
      <c r="L29" s="18" t="s">
        <v>60</v>
      </c>
      <c r="M29" s="31" t="s">
        <v>61</v>
      </c>
    </row>
    <row r="30" spans="1:13" ht="45">
      <c r="A30" s="32" t="s">
        <v>84</v>
      </c>
      <c r="B30" s="33" t="s">
        <v>85</v>
      </c>
      <c r="C30" s="34" t="s">
        <v>86</v>
      </c>
      <c r="D30" s="35" t="s">
        <v>87</v>
      </c>
      <c r="E30" s="37">
        <v>68.12</v>
      </c>
      <c r="F30" s="38" t="s">
        <v>16</v>
      </c>
      <c r="G30" s="37">
        <v>68.12</v>
      </c>
      <c r="H30" s="39">
        <v>2316.08</v>
      </c>
      <c r="I30" s="38" t="s">
        <v>16</v>
      </c>
      <c r="J30" s="38" t="s">
        <v>16</v>
      </c>
      <c r="K30" s="39">
        <v>2316.08</v>
      </c>
      <c r="L30" s="38" t="s">
        <v>16</v>
      </c>
      <c r="M30" s="38" t="s">
        <v>16</v>
      </c>
    </row>
    <row r="31" spans="1:13" ht="56.25">
      <c r="A31" s="32" t="s">
        <v>88</v>
      </c>
      <c r="B31" s="33" t="s">
        <v>77</v>
      </c>
      <c r="C31" s="34" t="s">
        <v>89</v>
      </c>
      <c r="D31" s="35" t="s">
        <v>90</v>
      </c>
      <c r="E31" s="36" t="s">
        <v>80</v>
      </c>
      <c r="F31" s="37">
        <v>375.67</v>
      </c>
      <c r="G31" s="37">
        <v>93.24</v>
      </c>
      <c r="H31" s="37">
        <v>287.14</v>
      </c>
      <c r="I31" s="37">
        <v>240.91</v>
      </c>
      <c r="J31" s="37">
        <v>37.04</v>
      </c>
      <c r="K31" s="37">
        <v>9.19</v>
      </c>
      <c r="L31" s="37">
        <v>84.69</v>
      </c>
      <c r="M31" s="37">
        <v>8.35</v>
      </c>
    </row>
    <row r="32" spans="1:13" ht="45">
      <c r="A32" s="32" t="s">
        <v>91</v>
      </c>
      <c r="B32" s="33" t="s">
        <v>92</v>
      </c>
      <c r="C32" s="34" t="s">
        <v>93</v>
      </c>
      <c r="D32" s="35" t="s">
        <v>94</v>
      </c>
      <c r="E32" s="36" t="s">
        <v>95</v>
      </c>
      <c r="F32" s="36" t="s">
        <v>96</v>
      </c>
      <c r="G32" s="37">
        <v>566.37</v>
      </c>
      <c r="H32" s="37">
        <v>143.47</v>
      </c>
      <c r="I32" s="37">
        <v>26.95</v>
      </c>
      <c r="J32" s="36" t="s">
        <v>97</v>
      </c>
      <c r="K32" s="37">
        <v>113.27</v>
      </c>
      <c r="L32" s="36" t="s">
        <v>98</v>
      </c>
      <c r="M32" s="37">
        <v>0.78</v>
      </c>
    </row>
    <row r="33" spans="1:13" ht="45">
      <c r="A33" s="32" t="s">
        <v>99</v>
      </c>
      <c r="B33" s="33" t="s">
        <v>100</v>
      </c>
      <c r="C33" s="34" t="s">
        <v>101</v>
      </c>
      <c r="D33" s="35" t="s">
        <v>94</v>
      </c>
      <c r="E33" s="36" t="s">
        <v>102</v>
      </c>
      <c r="F33" s="36" t="s">
        <v>103</v>
      </c>
      <c r="G33" s="37">
        <v>1944.39</v>
      </c>
      <c r="H33" s="37">
        <v>409.97</v>
      </c>
      <c r="I33" s="37">
        <v>15.85</v>
      </c>
      <c r="J33" s="36" t="s">
        <v>104</v>
      </c>
      <c r="K33" s="37">
        <v>388.88</v>
      </c>
      <c r="L33" s="36" t="s">
        <v>105</v>
      </c>
      <c r="M33" s="37">
        <v>0.56</v>
      </c>
    </row>
    <row r="34" spans="1:13" ht="69.75" customHeight="1">
      <c r="A34" s="32" t="s">
        <v>106</v>
      </c>
      <c r="B34" s="33" t="s">
        <v>107</v>
      </c>
      <c r="C34" s="34" t="s">
        <v>108</v>
      </c>
      <c r="D34" s="35" t="s">
        <v>109</v>
      </c>
      <c r="E34" s="36" t="s">
        <v>110</v>
      </c>
      <c r="F34" s="36" t="s">
        <v>111</v>
      </c>
      <c r="G34" s="37">
        <v>15056.63</v>
      </c>
      <c r="H34" s="39">
        <v>1274.92</v>
      </c>
      <c r="I34" s="37">
        <v>111.24</v>
      </c>
      <c r="J34" s="36" t="s">
        <v>112</v>
      </c>
      <c r="K34" s="39">
        <v>1156.35</v>
      </c>
      <c r="L34" s="36" t="s">
        <v>113</v>
      </c>
      <c r="M34" s="36" t="s">
        <v>114</v>
      </c>
    </row>
    <row r="35" spans="1:13" ht="22.5">
      <c r="A35" s="32" t="s">
        <v>115</v>
      </c>
      <c r="B35" s="33" t="s">
        <v>116</v>
      </c>
      <c r="C35" s="34" t="s">
        <v>117</v>
      </c>
      <c r="D35" s="35" t="s">
        <v>118</v>
      </c>
      <c r="E35" s="37">
        <v>139.38</v>
      </c>
      <c r="F35" s="38" t="s">
        <v>16</v>
      </c>
      <c r="G35" s="37">
        <v>139.38</v>
      </c>
      <c r="H35" s="37">
        <v>-545.92</v>
      </c>
      <c r="I35" s="38" t="s">
        <v>16</v>
      </c>
      <c r="J35" s="38" t="s">
        <v>16</v>
      </c>
      <c r="K35" s="37">
        <v>-545.92</v>
      </c>
      <c r="L35" s="38" t="s">
        <v>16</v>
      </c>
      <c r="M35" s="38" t="s">
        <v>16</v>
      </c>
    </row>
    <row r="36" spans="1:13" ht="33.75">
      <c r="A36" s="32" t="s">
        <v>119</v>
      </c>
      <c r="B36" s="33" t="s">
        <v>120</v>
      </c>
      <c r="C36" s="34" t="s">
        <v>121</v>
      </c>
      <c r="D36" s="35" t="s">
        <v>122</v>
      </c>
      <c r="E36" s="37">
        <v>130.81</v>
      </c>
      <c r="F36" s="38" t="s">
        <v>16</v>
      </c>
      <c r="G36" s="37">
        <v>130.81</v>
      </c>
      <c r="H36" s="39">
        <v>1004.62</v>
      </c>
      <c r="I36" s="38" t="s">
        <v>16</v>
      </c>
      <c r="J36" s="38" t="s">
        <v>16</v>
      </c>
      <c r="K36" s="39">
        <v>1004.62</v>
      </c>
      <c r="L36" s="38" t="s">
        <v>16</v>
      </c>
      <c r="M36" s="38" t="s">
        <v>16</v>
      </c>
    </row>
    <row r="38" spans="1:13" ht="21.75" customHeight="1">
      <c r="A38" s="58" t="s">
        <v>123</v>
      </c>
      <c r="B38" s="58"/>
      <c r="C38" s="58"/>
      <c r="D38" s="58"/>
      <c r="E38" s="58"/>
      <c r="F38" s="58"/>
      <c r="G38" s="58"/>
      <c r="H38" s="39">
        <v>7937.06</v>
      </c>
      <c r="I38" s="39">
        <v>1159.91</v>
      </c>
      <c r="J38" s="36" t="s">
        <v>124</v>
      </c>
      <c r="K38" s="39">
        <v>6584.78</v>
      </c>
      <c r="M38" s="36" t="s">
        <v>125</v>
      </c>
    </row>
    <row r="39" spans="1:13" ht="24.75" customHeight="1">
      <c r="A39" s="59" t="s">
        <v>126</v>
      </c>
      <c r="B39" s="59"/>
      <c r="C39" s="59"/>
      <c r="D39" s="59"/>
      <c r="E39" s="59"/>
      <c r="F39" s="59"/>
      <c r="G39" s="59"/>
      <c r="H39" s="39">
        <v>1340.91</v>
      </c>
      <c r="I39" s="38" t="s">
        <v>16</v>
      </c>
      <c r="J39" s="38" t="s">
        <v>16</v>
      </c>
      <c r="K39" s="38" t="s">
        <v>16</v>
      </c>
      <c r="M39" s="38" t="s">
        <v>16</v>
      </c>
    </row>
    <row r="40" spans="1:13" ht="21.75" customHeight="1">
      <c r="A40" s="58" t="s">
        <v>127</v>
      </c>
      <c r="B40" s="58"/>
      <c r="C40" s="58"/>
      <c r="D40" s="58"/>
      <c r="E40" s="58"/>
      <c r="F40" s="58"/>
      <c r="G40" s="58"/>
      <c r="H40" s="39">
        <v>9277.97</v>
      </c>
      <c r="I40" s="39">
        <v>1159.91</v>
      </c>
      <c r="J40" s="36" t="s">
        <v>124</v>
      </c>
      <c r="K40" s="39">
        <v>6584.78</v>
      </c>
      <c r="M40" s="36" t="s">
        <v>125</v>
      </c>
    </row>
    <row r="41" spans="1:13" ht="25.5" customHeight="1">
      <c r="A41" s="58" t="s">
        <v>128</v>
      </c>
      <c r="B41" s="58"/>
      <c r="C41" s="58"/>
      <c r="D41" s="58"/>
      <c r="E41" s="58"/>
      <c r="F41" s="58"/>
      <c r="G41" s="58"/>
      <c r="H41" s="37">
        <v>826.43</v>
      </c>
      <c r="I41" s="38" t="s">
        <v>16</v>
      </c>
      <c r="J41" s="38" t="s">
        <v>16</v>
      </c>
      <c r="K41" s="38" t="s">
        <v>16</v>
      </c>
      <c r="M41" s="38" t="s">
        <v>16</v>
      </c>
    </row>
    <row r="42" spans="1:13" ht="21.75" customHeight="1">
      <c r="A42" s="58" t="s">
        <v>129</v>
      </c>
      <c r="B42" s="58"/>
      <c r="C42" s="58"/>
      <c r="D42" s="58"/>
      <c r="E42" s="58"/>
      <c r="F42" s="58"/>
      <c r="G42" s="58"/>
      <c r="H42" s="39">
        <v>10104.4</v>
      </c>
      <c r="I42" s="39">
        <v>1159.91</v>
      </c>
      <c r="J42" s="36" t="s">
        <v>124</v>
      </c>
      <c r="K42" s="39">
        <v>6584.78</v>
      </c>
      <c r="M42" s="36" t="s">
        <v>125</v>
      </c>
    </row>
    <row r="43" spans="1:13" ht="11.25" customHeight="1">
      <c r="A43" s="58" t="s">
        <v>130</v>
      </c>
      <c r="B43" s="58"/>
      <c r="C43" s="58"/>
      <c r="D43" s="58"/>
      <c r="E43" s="58"/>
      <c r="F43" s="58"/>
      <c r="G43" s="58"/>
      <c r="H43" s="38" t="s">
        <v>16</v>
      </c>
      <c r="I43" s="38" t="s">
        <v>16</v>
      </c>
      <c r="J43" s="38" t="s">
        <v>16</v>
      </c>
      <c r="K43" s="38" t="s">
        <v>16</v>
      </c>
      <c r="M43" s="37">
        <v>39.8</v>
      </c>
    </row>
    <row r="44" spans="1:13" ht="76.5" customHeight="1">
      <c r="A44" s="58" t="s">
        <v>131</v>
      </c>
      <c r="B44" s="58"/>
      <c r="C44" s="58"/>
      <c r="D44" s="58"/>
      <c r="E44" s="58"/>
      <c r="F44" s="58"/>
      <c r="G44" s="58"/>
      <c r="H44" s="38" t="s">
        <v>16</v>
      </c>
      <c r="I44" s="39">
        <v>1160.97</v>
      </c>
      <c r="J44" s="38" t="s">
        <v>16</v>
      </c>
      <c r="K44" s="38" t="s">
        <v>16</v>
      </c>
      <c r="M44" s="38" t="s">
        <v>16</v>
      </c>
    </row>
    <row r="45" spans="1:13" ht="11.25" customHeight="1">
      <c r="A45" s="28" t="s">
        <v>49</v>
      </c>
      <c r="B45" s="18" t="s">
        <v>50</v>
      </c>
      <c r="C45" s="29" t="s">
        <v>51</v>
      </c>
      <c r="D45" s="28" t="s">
        <v>52</v>
      </c>
      <c r="E45" s="18" t="s">
        <v>53</v>
      </c>
      <c r="F45" s="18" t="s">
        <v>54</v>
      </c>
      <c r="G45" s="30" t="s">
        <v>55</v>
      </c>
      <c r="H45" s="18" t="s">
        <v>56</v>
      </c>
      <c r="I45" s="18" t="s">
        <v>57</v>
      </c>
      <c r="J45" s="18" t="s">
        <v>58</v>
      </c>
      <c r="K45" s="31" t="s">
        <v>59</v>
      </c>
      <c r="L45" s="18" t="s">
        <v>60</v>
      </c>
      <c r="M45" s="31" t="s">
        <v>61</v>
      </c>
    </row>
    <row r="46" spans="1:12" ht="11.25">
      <c r="A46" s="57" t="s">
        <v>132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3" ht="71.25" customHeight="1">
      <c r="A47" s="32" t="s">
        <v>133</v>
      </c>
      <c r="B47" s="33" t="s">
        <v>64</v>
      </c>
      <c r="C47" s="34" t="s">
        <v>65</v>
      </c>
      <c r="D47" s="35" t="s">
        <v>134</v>
      </c>
      <c r="E47" s="36" t="s">
        <v>67</v>
      </c>
      <c r="F47" s="37">
        <v>776.17</v>
      </c>
      <c r="G47" s="37">
        <v>501.12</v>
      </c>
      <c r="H47" s="37">
        <v>14.95</v>
      </c>
      <c r="I47" s="37">
        <v>7.79</v>
      </c>
      <c r="J47" s="37">
        <v>4.35</v>
      </c>
      <c r="K47" s="37">
        <v>2.81</v>
      </c>
      <c r="L47" s="37">
        <v>35.79</v>
      </c>
      <c r="M47" s="37">
        <v>0.2</v>
      </c>
    </row>
    <row r="48" spans="1:13" ht="56.25">
      <c r="A48" s="32" t="s">
        <v>135</v>
      </c>
      <c r="B48" s="33" t="s">
        <v>73</v>
      </c>
      <c r="C48" s="34" t="s">
        <v>136</v>
      </c>
      <c r="D48" s="35" t="s">
        <v>137</v>
      </c>
      <c r="E48" s="37">
        <v>6800.35</v>
      </c>
      <c r="F48" s="38" t="s">
        <v>16</v>
      </c>
      <c r="G48" s="37">
        <v>6800.35</v>
      </c>
      <c r="H48" s="37">
        <v>266.98</v>
      </c>
      <c r="I48" s="38" t="s">
        <v>16</v>
      </c>
      <c r="J48" s="38" t="s">
        <v>16</v>
      </c>
      <c r="K48" s="37">
        <v>266.98</v>
      </c>
      <c r="L48" s="38" t="s">
        <v>16</v>
      </c>
      <c r="M48" s="38" t="s">
        <v>16</v>
      </c>
    </row>
    <row r="49" spans="1:13" ht="56.25">
      <c r="A49" s="32" t="s">
        <v>138</v>
      </c>
      <c r="B49" s="33" t="s">
        <v>139</v>
      </c>
      <c r="C49" s="34" t="s">
        <v>140</v>
      </c>
      <c r="D49" s="35" t="s">
        <v>141</v>
      </c>
      <c r="E49" s="37">
        <v>37.13</v>
      </c>
      <c r="F49" s="38" t="s">
        <v>16</v>
      </c>
      <c r="G49" s="37">
        <v>37.13</v>
      </c>
      <c r="H49" s="37">
        <v>445.56</v>
      </c>
      <c r="I49" s="38" t="s">
        <v>16</v>
      </c>
      <c r="J49" s="38" t="s">
        <v>16</v>
      </c>
      <c r="K49" s="37">
        <v>445.56</v>
      </c>
      <c r="L49" s="38" t="s">
        <v>16</v>
      </c>
      <c r="M49" s="38" t="s">
        <v>16</v>
      </c>
    </row>
    <row r="50" spans="1:13" ht="57.75" customHeight="1">
      <c r="A50" s="32" t="s">
        <v>142</v>
      </c>
      <c r="B50" s="33" t="s">
        <v>77</v>
      </c>
      <c r="C50" s="34" t="s">
        <v>78</v>
      </c>
      <c r="D50" s="35" t="s">
        <v>143</v>
      </c>
      <c r="E50" s="36" t="s">
        <v>80</v>
      </c>
      <c r="F50" s="37">
        <v>375.67</v>
      </c>
      <c r="G50" s="37">
        <v>93.24</v>
      </c>
      <c r="H50" s="37">
        <v>163.09</v>
      </c>
      <c r="I50" s="37">
        <v>136.83</v>
      </c>
      <c r="J50" s="37">
        <v>21.04</v>
      </c>
      <c r="K50" s="37">
        <v>5.22</v>
      </c>
      <c r="L50" s="37">
        <v>84.69</v>
      </c>
      <c r="M50" s="37">
        <v>4.74</v>
      </c>
    </row>
    <row r="51" spans="1:13" ht="26.25" customHeight="1">
      <c r="A51" s="32" t="s">
        <v>144</v>
      </c>
      <c r="B51" s="33" t="s">
        <v>145</v>
      </c>
      <c r="C51" s="34" t="s">
        <v>146</v>
      </c>
      <c r="D51" s="35" t="s">
        <v>147</v>
      </c>
      <c r="E51" s="37">
        <v>9222.08</v>
      </c>
      <c r="F51" s="38" t="s">
        <v>16</v>
      </c>
      <c r="G51" s="37">
        <v>9222.08</v>
      </c>
      <c r="H51" s="37">
        <v>18.44</v>
      </c>
      <c r="I51" s="38" t="s">
        <v>16</v>
      </c>
      <c r="J51" s="38" t="s">
        <v>16</v>
      </c>
      <c r="K51" s="37">
        <v>18.44</v>
      </c>
      <c r="L51" s="38" t="s">
        <v>16</v>
      </c>
      <c r="M51" s="38" t="s">
        <v>16</v>
      </c>
    </row>
    <row r="52" spans="1:13" ht="60" customHeight="1">
      <c r="A52" s="32" t="s">
        <v>148</v>
      </c>
      <c r="B52" s="33" t="s">
        <v>77</v>
      </c>
      <c r="C52" s="34" t="s">
        <v>149</v>
      </c>
      <c r="D52" s="35" t="s">
        <v>150</v>
      </c>
      <c r="E52" s="36" t="s">
        <v>80</v>
      </c>
      <c r="F52" s="37">
        <v>375.67</v>
      </c>
      <c r="G52" s="37">
        <v>93.24</v>
      </c>
      <c r="H52" s="37">
        <v>2.91</v>
      </c>
      <c r="I52" s="37">
        <v>2.44</v>
      </c>
      <c r="J52" s="37">
        <v>0.38</v>
      </c>
      <c r="K52" s="37">
        <v>0.09</v>
      </c>
      <c r="L52" s="37">
        <v>84.69</v>
      </c>
      <c r="M52" s="37">
        <v>0.08</v>
      </c>
    </row>
    <row r="53" spans="1:13" ht="33.75">
      <c r="A53" s="32" t="s">
        <v>151</v>
      </c>
      <c r="B53" s="33" t="s">
        <v>152</v>
      </c>
      <c r="C53" s="34" t="s">
        <v>153</v>
      </c>
      <c r="D53" s="35" t="s">
        <v>154</v>
      </c>
      <c r="E53" s="37">
        <v>50</v>
      </c>
      <c r="F53" s="38" t="s">
        <v>16</v>
      </c>
      <c r="G53" s="37">
        <v>50</v>
      </c>
      <c r="H53" s="37">
        <v>50</v>
      </c>
      <c r="I53" s="38" t="s">
        <v>16</v>
      </c>
      <c r="J53" s="38" t="s">
        <v>16</v>
      </c>
      <c r="K53" s="37">
        <v>50</v>
      </c>
      <c r="L53" s="38" t="s">
        <v>16</v>
      </c>
      <c r="M53" s="38" t="s">
        <v>16</v>
      </c>
    </row>
    <row r="54" spans="1:13" ht="71.25" customHeight="1">
      <c r="A54" s="32" t="s">
        <v>155</v>
      </c>
      <c r="B54" s="33" t="s">
        <v>64</v>
      </c>
      <c r="C54" s="34" t="s">
        <v>82</v>
      </c>
      <c r="D54" s="35" t="s">
        <v>156</v>
      </c>
      <c r="E54" s="36" t="s">
        <v>67</v>
      </c>
      <c r="F54" s="37">
        <v>776.17</v>
      </c>
      <c r="G54" s="37">
        <v>501.12</v>
      </c>
      <c r="H54" s="37">
        <v>5.44</v>
      </c>
      <c r="I54" s="37">
        <v>2.84</v>
      </c>
      <c r="J54" s="37">
        <v>1.58</v>
      </c>
      <c r="K54" s="37">
        <v>1.02</v>
      </c>
      <c r="L54" s="37">
        <v>35.79</v>
      </c>
      <c r="M54" s="37">
        <v>0.07</v>
      </c>
    </row>
    <row r="55" spans="1:13" ht="90.75" customHeight="1">
      <c r="A55" s="32" t="s">
        <v>157</v>
      </c>
      <c r="B55" s="33" t="s">
        <v>85</v>
      </c>
      <c r="C55" s="34" t="s">
        <v>86</v>
      </c>
      <c r="D55" s="35" t="s">
        <v>158</v>
      </c>
      <c r="E55" s="37">
        <v>68.12</v>
      </c>
      <c r="F55" s="38" t="s">
        <v>16</v>
      </c>
      <c r="G55" s="37">
        <v>68.12</v>
      </c>
      <c r="H55" s="37">
        <v>476.84</v>
      </c>
      <c r="I55" s="38" t="s">
        <v>16</v>
      </c>
      <c r="J55" s="38" t="s">
        <v>16</v>
      </c>
      <c r="K55" s="37">
        <v>476.84</v>
      </c>
      <c r="L55" s="38" t="s">
        <v>16</v>
      </c>
      <c r="M55" s="38" t="s">
        <v>16</v>
      </c>
    </row>
    <row r="56" spans="1:13" ht="11.25" customHeight="1">
      <c r="A56" s="28" t="s">
        <v>49</v>
      </c>
      <c r="B56" s="18" t="s">
        <v>50</v>
      </c>
      <c r="C56" s="29" t="s">
        <v>51</v>
      </c>
      <c r="D56" s="28" t="s">
        <v>52</v>
      </c>
      <c r="E56" s="18" t="s">
        <v>53</v>
      </c>
      <c r="F56" s="18" t="s">
        <v>54</v>
      </c>
      <c r="G56" s="30" t="s">
        <v>55</v>
      </c>
      <c r="H56" s="18" t="s">
        <v>56</v>
      </c>
      <c r="I56" s="18" t="s">
        <v>57</v>
      </c>
      <c r="J56" s="18" t="s">
        <v>58</v>
      </c>
      <c r="K56" s="31" t="s">
        <v>59</v>
      </c>
      <c r="L56" s="18" t="s">
        <v>60</v>
      </c>
      <c r="M56" s="31" t="s">
        <v>61</v>
      </c>
    </row>
    <row r="57" spans="1:13" ht="56.25">
      <c r="A57" s="32" t="s">
        <v>159</v>
      </c>
      <c r="B57" s="33" t="s">
        <v>77</v>
      </c>
      <c r="C57" s="34" t="s">
        <v>160</v>
      </c>
      <c r="D57" s="35" t="s">
        <v>161</v>
      </c>
      <c r="E57" s="36" t="s">
        <v>80</v>
      </c>
      <c r="F57" s="37">
        <v>375.67</v>
      </c>
      <c r="G57" s="37">
        <v>93.24</v>
      </c>
      <c r="H57" s="37">
        <v>59.4</v>
      </c>
      <c r="I57" s="37">
        <v>49.84</v>
      </c>
      <c r="J57" s="37">
        <v>7.66</v>
      </c>
      <c r="K57" s="37">
        <v>1.9</v>
      </c>
      <c r="L57" s="37">
        <v>84.69</v>
      </c>
      <c r="M57" s="37">
        <v>1.73</v>
      </c>
    </row>
    <row r="58" spans="1:13" ht="47.25" customHeight="1">
      <c r="A58" s="32" t="s">
        <v>162</v>
      </c>
      <c r="B58" s="33" t="s">
        <v>92</v>
      </c>
      <c r="C58" s="34" t="s">
        <v>93</v>
      </c>
      <c r="D58" s="35" t="s">
        <v>163</v>
      </c>
      <c r="E58" s="36" t="s">
        <v>95</v>
      </c>
      <c r="F58" s="36" t="s">
        <v>96</v>
      </c>
      <c r="G58" s="37">
        <v>566.37</v>
      </c>
      <c r="H58" s="37">
        <v>40.18</v>
      </c>
      <c r="I58" s="37">
        <v>7.55</v>
      </c>
      <c r="J58" s="36" t="s">
        <v>164</v>
      </c>
      <c r="K58" s="37">
        <v>31.72</v>
      </c>
      <c r="L58" s="36" t="s">
        <v>98</v>
      </c>
      <c r="M58" s="37">
        <v>0.22</v>
      </c>
    </row>
    <row r="59" spans="1:13" ht="48" customHeight="1">
      <c r="A59" s="32" t="s">
        <v>165</v>
      </c>
      <c r="B59" s="33" t="s">
        <v>100</v>
      </c>
      <c r="C59" s="34" t="s">
        <v>101</v>
      </c>
      <c r="D59" s="35" t="s">
        <v>163</v>
      </c>
      <c r="E59" s="36" t="s">
        <v>102</v>
      </c>
      <c r="F59" s="36" t="s">
        <v>103</v>
      </c>
      <c r="G59" s="37">
        <v>1944.39</v>
      </c>
      <c r="H59" s="37">
        <v>114.8</v>
      </c>
      <c r="I59" s="37">
        <v>4.44</v>
      </c>
      <c r="J59" s="36" t="s">
        <v>166</v>
      </c>
      <c r="K59" s="37">
        <v>108.89</v>
      </c>
      <c r="L59" s="36" t="s">
        <v>105</v>
      </c>
      <c r="M59" s="37">
        <v>0.16</v>
      </c>
    </row>
    <row r="61" spans="1:13" ht="21.75" customHeight="1">
      <c r="A61" s="58" t="s">
        <v>123</v>
      </c>
      <c r="B61" s="58"/>
      <c r="C61" s="58"/>
      <c r="D61" s="58"/>
      <c r="E61" s="58"/>
      <c r="F61" s="58"/>
      <c r="G61" s="58"/>
      <c r="H61" s="39">
        <v>1658.59</v>
      </c>
      <c r="I61" s="37">
        <v>211.73</v>
      </c>
      <c r="J61" s="36" t="s">
        <v>167</v>
      </c>
      <c r="K61" s="39">
        <v>1409.47</v>
      </c>
      <c r="M61" s="37">
        <v>7.2</v>
      </c>
    </row>
    <row r="62" spans="1:13" ht="13.5" customHeight="1">
      <c r="A62" s="58" t="s">
        <v>168</v>
      </c>
      <c r="B62" s="58"/>
      <c r="C62" s="58"/>
      <c r="D62" s="58"/>
      <c r="E62" s="58"/>
      <c r="F62" s="58"/>
      <c r="G62" s="58"/>
      <c r="H62" s="37">
        <v>240.89</v>
      </c>
      <c r="I62" s="38" t="s">
        <v>16</v>
      </c>
      <c r="J62" s="38" t="s">
        <v>16</v>
      </c>
      <c r="K62" s="38" t="s">
        <v>16</v>
      </c>
      <c r="M62" s="38" t="s">
        <v>16</v>
      </c>
    </row>
    <row r="63" spans="1:13" ht="21.75" customHeight="1">
      <c r="A63" s="58" t="s">
        <v>127</v>
      </c>
      <c r="B63" s="58"/>
      <c r="C63" s="58"/>
      <c r="D63" s="58"/>
      <c r="E63" s="58"/>
      <c r="F63" s="58"/>
      <c r="G63" s="58"/>
      <c r="H63" s="39">
        <v>1899.48</v>
      </c>
      <c r="I63" s="37">
        <v>211.73</v>
      </c>
      <c r="J63" s="36" t="s">
        <v>167</v>
      </c>
      <c r="K63" s="39">
        <v>1409.47</v>
      </c>
      <c r="M63" s="37">
        <v>7.2</v>
      </c>
    </row>
    <row r="64" spans="1:13" ht="17.25" customHeight="1">
      <c r="A64" s="58" t="s">
        <v>169</v>
      </c>
      <c r="B64" s="58"/>
      <c r="C64" s="58"/>
      <c r="D64" s="58"/>
      <c r="E64" s="58"/>
      <c r="F64" s="58"/>
      <c r="G64" s="58"/>
      <c r="H64" s="37">
        <v>149.83</v>
      </c>
      <c r="I64" s="38" t="s">
        <v>16</v>
      </c>
      <c r="J64" s="38" t="s">
        <v>16</v>
      </c>
      <c r="K64" s="38" t="s">
        <v>16</v>
      </c>
      <c r="M64" s="38" t="s">
        <v>16</v>
      </c>
    </row>
    <row r="65" spans="1:13" ht="21.75" customHeight="1">
      <c r="A65" s="58" t="s">
        <v>129</v>
      </c>
      <c r="B65" s="58"/>
      <c r="C65" s="58"/>
      <c r="D65" s="58"/>
      <c r="E65" s="58"/>
      <c r="F65" s="58"/>
      <c r="G65" s="58"/>
      <c r="H65" s="39">
        <v>2049.31</v>
      </c>
      <c r="I65" s="37">
        <v>211.73</v>
      </c>
      <c r="J65" s="36" t="s">
        <v>167</v>
      </c>
      <c r="K65" s="39">
        <v>1409.47</v>
      </c>
      <c r="M65" s="37">
        <v>7.2</v>
      </c>
    </row>
    <row r="66" spans="1:13" ht="11.25" customHeight="1">
      <c r="A66" s="58" t="s">
        <v>130</v>
      </c>
      <c r="B66" s="58"/>
      <c r="C66" s="58"/>
      <c r="D66" s="58"/>
      <c r="E66" s="58"/>
      <c r="F66" s="58"/>
      <c r="G66" s="58"/>
      <c r="H66" s="38" t="s">
        <v>16</v>
      </c>
      <c r="I66" s="38" t="s">
        <v>16</v>
      </c>
      <c r="J66" s="38" t="s">
        <v>16</v>
      </c>
      <c r="K66" s="38" t="s">
        <v>16</v>
      </c>
      <c r="M66" s="37">
        <v>7.2</v>
      </c>
    </row>
    <row r="67" spans="1:13" ht="11.25" customHeight="1">
      <c r="A67" s="58" t="s">
        <v>131</v>
      </c>
      <c r="B67" s="58"/>
      <c r="C67" s="58"/>
      <c r="D67" s="58"/>
      <c r="E67" s="58"/>
      <c r="F67" s="58"/>
      <c r="G67" s="58"/>
      <c r="H67" s="38" t="s">
        <v>16</v>
      </c>
      <c r="I67" s="37">
        <v>211.77</v>
      </c>
      <c r="J67" s="38" t="s">
        <v>16</v>
      </c>
      <c r="K67" s="38" t="s">
        <v>16</v>
      </c>
      <c r="M67" s="38" t="s">
        <v>16</v>
      </c>
    </row>
    <row r="68" spans="2:13" ht="11.25">
      <c r="B68" s="33"/>
      <c r="C68" s="33"/>
      <c r="F68" s="40"/>
      <c r="J68" s="38"/>
      <c r="M68" s="38"/>
    </row>
    <row r="69" spans="1:13" ht="11.25">
      <c r="A69" s="41"/>
      <c r="B69" s="60"/>
      <c r="C69" s="60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1:13" ht="21.75" customHeight="1">
      <c r="A70" s="58" t="s">
        <v>170</v>
      </c>
      <c r="B70" s="58"/>
      <c r="C70" s="58"/>
      <c r="D70" s="58"/>
      <c r="E70" s="58"/>
      <c r="F70" s="58"/>
      <c r="G70" s="58"/>
      <c r="H70" s="39">
        <v>9595.65</v>
      </c>
      <c r="I70" s="39">
        <v>1371.64</v>
      </c>
      <c r="J70" s="36" t="s">
        <v>171</v>
      </c>
      <c r="K70" s="39">
        <v>7994.25</v>
      </c>
      <c r="M70" s="36" t="s">
        <v>172</v>
      </c>
    </row>
    <row r="71" spans="1:13" ht="11.25" customHeight="1">
      <c r="A71" s="58" t="s">
        <v>173</v>
      </c>
      <c r="B71" s="58"/>
      <c r="C71" s="58"/>
      <c r="D71" s="58"/>
      <c r="E71" s="58"/>
      <c r="F71" s="58"/>
      <c r="G71" s="58"/>
      <c r="H71" s="39">
        <v>1581.8</v>
      </c>
      <c r="I71" s="38" t="s">
        <v>16</v>
      </c>
      <c r="J71" s="38" t="s">
        <v>16</v>
      </c>
      <c r="K71" s="38" t="s">
        <v>16</v>
      </c>
      <c r="M71" s="38" t="s">
        <v>16</v>
      </c>
    </row>
    <row r="72" spans="1:13" ht="11.25" customHeight="1">
      <c r="A72" s="58" t="s">
        <v>174</v>
      </c>
      <c r="B72" s="58"/>
      <c r="C72" s="58"/>
      <c r="D72" s="58"/>
      <c r="E72" s="58"/>
      <c r="F72" s="58"/>
      <c r="G72" s="58"/>
      <c r="H72" s="37">
        <v>976.26</v>
      </c>
      <c r="I72" s="38" t="s">
        <v>16</v>
      </c>
      <c r="J72" s="38" t="s">
        <v>16</v>
      </c>
      <c r="K72" s="38" t="s">
        <v>16</v>
      </c>
      <c r="M72" s="38" t="s">
        <v>16</v>
      </c>
    </row>
    <row r="73" spans="1:13" ht="21.75" customHeight="1">
      <c r="A73" s="58" t="s">
        <v>24</v>
      </c>
      <c r="B73" s="58"/>
      <c r="C73" s="58"/>
      <c r="D73" s="58"/>
      <c r="E73" s="58"/>
      <c r="F73" s="58"/>
      <c r="G73" s="58"/>
      <c r="H73" s="39">
        <v>12153.71</v>
      </c>
      <c r="I73" s="39">
        <v>1371.64</v>
      </c>
      <c r="J73" s="36" t="s">
        <v>171</v>
      </c>
      <c r="K73" s="39">
        <v>7994.25</v>
      </c>
      <c r="M73" s="36" t="s">
        <v>172</v>
      </c>
    </row>
    <row r="74" spans="1:13" ht="21.75" customHeight="1">
      <c r="A74" s="58" t="s">
        <v>175</v>
      </c>
      <c r="B74" s="58"/>
      <c r="C74" s="58"/>
      <c r="D74" s="58"/>
      <c r="E74" s="58"/>
      <c r="F74" s="58"/>
      <c r="G74" s="58"/>
      <c r="H74" s="39">
        <v>11912.68</v>
      </c>
      <c r="I74" s="39">
        <v>1306.81</v>
      </c>
      <c r="J74" s="36" t="s">
        <v>176</v>
      </c>
      <c r="K74" s="39">
        <v>7970.9</v>
      </c>
      <c r="M74" s="36" t="s">
        <v>177</v>
      </c>
    </row>
    <row r="75" spans="1:13" ht="11.25" customHeight="1">
      <c r="A75" s="58" t="s">
        <v>178</v>
      </c>
      <c r="B75" s="58"/>
      <c r="C75" s="58"/>
      <c r="D75" s="58"/>
      <c r="E75" s="58"/>
      <c r="F75" s="58"/>
      <c r="G75" s="58"/>
      <c r="H75" s="37">
        <v>241.03</v>
      </c>
      <c r="I75" s="37">
        <v>64.83</v>
      </c>
      <c r="J75" s="37">
        <v>36.16</v>
      </c>
      <c r="K75" s="37">
        <v>23.35</v>
      </c>
      <c r="M75" s="37">
        <v>1.66</v>
      </c>
    </row>
    <row r="76" spans="1:13" ht="11.25" customHeight="1">
      <c r="A76" s="58" t="s">
        <v>179</v>
      </c>
      <c r="B76" s="58"/>
      <c r="C76" s="58"/>
      <c r="D76" s="58"/>
      <c r="E76" s="58"/>
      <c r="F76" s="58"/>
      <c r="G76" s="58"/>
      <c r="H76" s="38" t="s">
        <v>16</v>
      </c>
      <c r="I76" s="38" t="s">
        <v>16</v>
      </c>
      <c r="J76" s="38" t="s">
        <v>16</v>
      </c>
      <c r="K76" s="38" t="s">
        <v>16</v>
      </c>
      <c r="M76" s="37">
        <v>47</v>
      </c>
    </row>
    <row r="77" spans="1:13" ht="11.25" customHeight="1">
      <c r="A77" s="58" t="s">
        <v>180</v>
      </c>
      <c r="B77" s="58"/>
      <c r="C77" s="58"/>
      <c r="D77" s="58"/>
      <c r="E77" s="58"/>
      <c r="F77" s="58"/>
      <c r="G77" s="58"/>
      <c r="H77" s="38" t="s">
        <v>16</v>
      </c>
      <c r="I77" s="39">
        <v>1372.74</v>
      </c>
      <c r="J77" s="38" t="s">
        <v>16</v>
      </c>
      <c r="K77" s="38" t="s">
        <v>16</v>
      </c>
      <c r="M77" s="38" t="s">
        <v>16</v>
      </c>
    </row>
    <row r="78" spans="1:13" ht="11.25">
      <c r="A78" s="61" t="s">
        <v>181</v>
      </c>
      <c r="B78" s="61"/>
      <c r="C78" s="61"/>
      <c r="D78" s="61"/>
      <c r="E78" s="61"/>
      <c r="F78" s="61"/>
      <c r="G78" s="61"/>
      <c r="H78" s="1">
        <f>H73*3.9</f>
        <v>47399.469</v>
      </c>
      <c r="J78" s="38"/>
      <c r="M78" s="38"/>
    </row>
    <row r="79" spans="1:8" ht="11.25">
      <c r="A79" s="61" t="s">
        <v>182</v>
      </c>
      <c r="B79" s="61"/>
      <c r="C79" s="61"/>
      <c r="D79" s="61"/>
      <c r="E79" s="61"/>
      <c r="F79" s="61"/>
      <c r="G79" s="61"/>
      <c r="H79" s="1">
        <f>H78*18%</f>
        <v>8531.904419999999</v>
      </c>
    </row>
    <row r="80" spans="1:8" ht="11.25">
      <c r="A80" s="61" t="s">
        <v>183</v>
      </c>
      <c r="B80" s="61"/>
      <c r="C80" s="61"/>
      <c r="D80" s="61"/>
      <c r="E80" s="61"/>
      <c r="F80" s="61"/>
      <c r="G80" s="61"/>
      <c r="H80" s="1">
        <f>H78+H79</f>
        <v>55931.373419999996</v>
      </c>
    </row>
    <row r="84" spans="1:7" ht="11.25">
      <c r="A84" s="61"/>
      <c r="B84" s="61"/>
      <c r="C84" s="61"/>
      <c r="D84" s="61"/>
      <c r="E84" s="61"/>
      <c r="F84" s="61"/>
      <c r="G84" s="61"/>
    </row>
    <row r="85" spans="1:7" ht="11.25">
      <c r="A85" s="62"/>
      <c r="B85" s="62"/>
      <c r="C85" s="62"/>
      <c r="D85" s="62"/>
      <c r="E85" s="62"/>
      <c r="F85" s="62"/>
      <c r="G85" s="62"/>
    </row>
    <row r="86" spans="1:7" ht="11.25">
      <c r="A86" s="61"/>
      <c r="B86" s="61"/>
      <c r="C86" s="61"/>
      <c r="D86" s="61"/>
      <c r="E86" s="61"/>
      <c r="F86" s="61"/>
      <c r="G86" s="61"/>
    </row>
  </sheetData>
  <sheetProtection selectLockedCells="1" selectUnlockedCells="1"/>
  <mergeCells count="48">
    <mergeCell ref="A78:G78"/>
    <mergeCell ref="A79:G79"/>
    <mergeCell ref="A80:G80"/>
    <mergeCell ref="A84:G84"/>
    <mergeCell ref="A85:G85"/>
    <mergeCell ref="A86:G86"/>
    <mergeCell ref="A72:G72"/>
    <mergeCell ref="A73:G73"/>
    <mergeCell ref="A74:G74"/>
    <mergeCell ref="A75:G75"/>
    <mergeCell ref="A76:G76"/>
    <mergeCell ref="A77:G77"/>
    <mergeCell ref="A65:G65"/>
    <mergeCell ref="A66:G66"/>
    <mergeCell ref="A67:G67"/>
    <mergeCell ref="B69:C69"/>
    <mergeCell ref="A70:G70"/>
    <mergeCell ref="A71:G71"/>
    <mergeCell ref="A44:G44"/>
    <mergeCell ref="A46:L46"/>
    <mergeCell ref="A61:G61"/>
    <mergeCell ref="A62:G62"/>
    <mergeCell ref="A63:G63"/>
    <mergeCell ref="A64:G64"/>
    <mergeCell ref="A38:G38"/>
    <mergeCell ref="A39:G39"/>
    <mergeCell ref="A40:G40"/>
    <mergeCell ref="A41:G41"/>
    <mergeCell ref="A42:G42"/>
    <mergeCell ref="A43:G43"/>
    <mergeCell ref="L15:M15"/>
    <mergeCell ref="L16:M16"/>
    <mergeCell ref="L17:M17"/>
    <mergeCell ref="L18:M18"/>
    <mergeCell ref="L19:M19"/>
    <mergeCell ref="A23:L23"/>
    <mergeCell ref="I12:K12"/>
    <mergeCell ref="A13:H13"/>
    <mergeCell ref="I13:K13"/>
    <mergeCell ref="I14:K14"/>
    <mergeCell ref="E15:G15"/>
    <mergeCell ref="H15:K15"/>
    <mergeCell ref="A1:M1"/>
    <mergeCell ref="A7:M7"/>
    <mergeCell ref="K8:M8"/>
    <mergeCell ref="A9:M9"/>
    <mergeCell ref="A10:M10"/>
    <mergeCell ref="A11:M11"/>
  </mergeCells>
  <printOptions/>
  <pageMargins left="0.2076388888888889" right="0" top="0.1875" bottom="0.16736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Скороходова Людмила Сабитовна</cp:lastModifiedBy>
  <dcterms:modified xsi:type="dcterms:W3CDTF">2012-04-25T09:06:30Z</dcterms:modified>
  <cp:category/>
  <cp:version/>
  <cp:contentType/>
  <cp:contentStatus/>
</cp:coreProperties>
</file>